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biuro\Desktop\"/>
    </mc:Choice>
  </mc:AlternateContent>
  <xr:revisionPtr revIDLastSave="0" documentId="8_{F8616ECA-5DC6-4486-9050-F50DE7E0E874}" xr6:coauthVersionLast="47" xr6:coauthVersionMax="47" xr10:uidLastSave="{00000000-0000-0000-0000-000000000000}"/>
  <workbookProtection workbookAlgorithmName="SHA-512" workbookHashValue="NUai9bvhzkh2LXWK4fD4/0eI09l+S7N7EMv5Oovk2jGo37HlQVJx02LkKrxuSmoMnLIbehbPHBn7hEpko35paA==" workbookSaltValue="wct3PIz7sdRFt7WYPp1gdg==" workbookSpinCount="100000" lockStructure="1"/>
  <bookViews>
    <workbookView xWindow="-120" yWindow="-120" windowWidth="29040" windowHeight="15720" xr2:uid="{00000000-000D-0000-FFFF-FFFF00000000}"/>
  </bookViews>
  <sheets>
    <sheet name="Załącznik nr 2 do SWZ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6" i="1" l="1"/>
  <c r="E14" i="1" l="1"/>
  <c r="E15" i="1" s="1"/>
  <c r="E17" i="1" l="1"/>
  <c r="E19" i="1" s="1"/>
  <c r="E18" i="1" s="1"/>
</calcChain>
</file>

<file path=xl/sharedStrings.xml><?xml version="1.0" encoding="utf-8"?>
<sst xmlns="http://schemas.openxmlformats.org/spreadsheetml/2006/main" count="54" uniqueCount="40">
  <si>
    <t>Tabela 1</t>
  </si>
  <si>
    <t>Pozycja (nazwa)</t>
  </si>
  <si>
    <t>Jednostka</t>
  </si>
  <si>
    <t>MWh</t>
  </si>
  <si>
    <t>Koszt jednostkowy kalkulacyjny netto energii elektrycznej zakupionej/pobranej z sieci -- NETTO</t>
  </si>
  <si>
    <t>PLN/MWh</t>
  </si>
  <si>
    <t>SREDNI koszt jednostkowy energii elektrycznej zakupionej/pobranej z sieci -- NETTO</t>
  </si>
  <si>
    <t>Łączny koszt NETTO zakupionej energii</t>
  </si>
  <si>
    <t>PLN</t>
  </si>
  <si>
    <t>Łączny koszt zbilansowania nadwyżek energii
(energia wprowadzona do sieci)</t>
  </si>
  <si>
    <t>Łączny koszt NETTO bilansowania energii
(Energia zakupiona + energia wprowadzona do sieci)</t>
  </si>
  <si>
    <t>VAT 23%</t>
  </si>
  <si>
    <t>Łączny koszt BRUTTO usługi bilansowania energii
(Energia zakupiona + energia wprowadzona do sieci)</t>
  </si>
  <si>
    <t xml:space="preserve">   --  WYPEŁNIA  WYKONAWCA</t>
  </si>
  <si>
    <t>Objaśnienia do tabeli nr 1:</t>
  </si>
  <si>
    <t>Nazwa pozycji</t>
  </si>
  <si>
    <t>Opis</t>
  </si>
  <si>
    <t>……………………………………………………………………..</t>
  </si>
  <si>
    <t>pieczęć i podpis osoby upoważnionej / umocowanej</t>
  </si>
  <si>
    <t>Zamawiający zaleca zapisanie dokumentu w formacie PDF.</t>
  </si>
  <si>
    <t>5,0 PLN/MWh - przyjęty koszt akcyzy obowiązujący
w roku 2023</t>
  </si>
  <si>
    <t>Szacowany wolumen energii elektrycznej pobranej z sieci (zakupionej)</t>
  </si>
  <si>
    <t>Szacowany wolumen energii elektrycznej oddanej do sieci (wprowadzonej nadwyżki energii elektrycznej)</t>
  </si>
  <si>
    <t>Koszt jednostkowy kalkulacyjny netto energii elektrycznej pobranej z sieci (zakupionej)</t>
  </si>
  <si>
    <t>Załącznik nr 2 do SWZ - FORMULARZ CENOWY</t>
  </si>
  <si>
    <t>Dokument należy wypełnić i podpisać kwalifikowanym podpisem elektronicznym.</t>
  </si>
  <si>
    <t>A</t>
  </si>
  <si>
    <t>B</t>
  </si>
  <si>
    <t>C</t>
  </si>
  <si>
    <t>D</t>
  </si>
  <si>
    <r>
      <t xml:space="preserve">Koszt akcyzy </t>
    </r>
    <r>
      <rPr>
        <b/>
        <sz val="12"/>
        <rFont val="Calibri"/>
        <family val="2"/>
        <charset val="238"/>
      </rPr>
      <t>A</t>
    </r>
    <r>
      <rPr>
        <sz val="10"/>
        <rFont val="Calibri"/>
        <family val="2"/>
        <charset val="238"/>
      </rPr>
      <t>k</t>
    </r>
    <r>
      <rPr>
        <sz val="11"/>
        <rFont val="Calibri"/>
        <family val="2"/>
        <charset val="238"/>
      </rPr>
      <t xml:space="preserve"> -- NETTO</t>
    </r>
  </si>
  <si>
    <r>
      <t xml:space="preserve">Koszt akcyzy - </t>
    </r>
    <r>
      <rPr>
        <b/>
        <sz val="12"/>
        <color theme="1"/>
        <rFont val="Calibri"/>
        <family val="2"/>
        <charset val="238"/>
        <scheme val="minor"/>
      </rPr>
      <t>A</t>
    </r>
    <r>
      <rPr>
        <sz val="10"/>
        <color theme="1"/>
        <rFont val="Calibri"/>
        <family val="2"/>
        <charset val="238"/>
        <scheme val="minor"/>
      </rPr>
      <t>k</t>
    </r>
  </si>
  <si>
    <r>
      <t xml:space="preserve">Zamówienie:  01.01.2024 -- 31.12.2024
</t>
    </r>
    <r>
      <rPr>
        <sz val="12"/>
        <rFont val="Calibri"/>
        <family val="2"/>
        <charset val="238"/>
      </rPr>
      <t>(12 miesięcy)</t>
    </r>
  </si>
  <si>
    <t>Na potrzeby wyboru najkorzystniejszej oferty Zamawiający przyjął średnioważony kurs transakcji dla indeksu 
TGeBASEm  z 8 miesiecy poprzedzających ogłoszenie postępowania
- na podstawie raportu TGE</t>
  </si>
  <si>
    <r>
      <t xml:space="preserve">Jednostkowy koszt marży -- </t>
    </r>
    <r>
      <rPr>
        <b/>
        <sz val="12"/>
        <rFont val="Calibri"/>
        <family val="2"/>
        <charset val="238"/>
      </rPr>
      <t>M</t>
    </r>
    <r>
      <rPr>
        <sz val="10"/>
        <rFont val="Calibri"/>
        <family val="2"/>
        <charset val="238"/>
      </rPr>
      <t>k_p</t>
    </r>
  </si>
  <si>
    <r>
      <t xml:space="preserve">Jednostkowy koszt marży -- </t>
    </r>
    <r>
      <rPr>
        <b/>
        <sz val="12"/>
        <rFont val="Calibri"/>
        <family val="2"/>
        <charset val="238"/>
      </rPr>
      <t>M</t>
    </r>
    <r>
      <rPr>
        <sz val="10"/>
        <rFont val="Calibri"/>
        <family val="2"/>
        <charset val="238"/>
      </rPr>
      <t>k_o</t>
    </r>
  </si>
  <si>
    <r>
      <t xml:space="preserve">Marża Wykonawcy - </t>
    </r>
    <r>
      <rPr>
        <b/>
        <sz val="12"/>
        <color theme="1"/>
        <rFont val="Calibri"/>
        <family val="2"/>
        <charset val="238"/>
        <scheme val="minor"/>
      </rPr>
      <t>M</t>
    </r>
    <r>
      <rPr>
        <sz val="12"/>
        <color theme="1"/>
        <rFont val="Calibri"/>
        <family val="2"/>
        <charset val="238"/>
        <scheme val="minor"/>
      </rPr>
      <t>k_p</t>
    </r>
  </si>
  <si>
    <r>
      <t xml:space="preserve">Marża Wykonawcy - </t>
    </r>
    <r>
      <rPr>
        <b/>
        <sz val="12"/>
        <color theme="1"/>
        <rFont val="Calibri"/>
        <family val="2"/>
        <charset val="238"/>
        <scheme val="minor"/>
      </rPr>
      <t>M</t>
    </r>
    <r>
      <rPr>
        <sz val="12"/>
        <color theme="1"/>
        <rFont val="Calibri"/>
        <family val="2"/>
        <charset val="238"/>
        <scheme val="minor"/>
      </rPr>
      <t>k_o</t>
    </r>
  </si>
  <si>
    <r>
      <rPr>
        <u/>
        <sz val="11"/>
        <color theme="1"/>
        <rFont val="Calibri"/>
        <family val="2"/>
        <charset val="238"/>
        <scheme val="minor"/>
      </rPr>
      <t>Marża Wykonawcy/Sprzedawcy dot. energii
zakupionej zawierająca m.in.:</t>
    </r>
    <r>
      <rPr>
        <sz val="10"/>
        <color theme="1"/>
        <rFont val="Calibri"/>
        <family val="2"/>
        <charset val="238"/>
        <scheme val="minor"/>
      </rPr>
      <t xml:space="preserve">
bilansowanie handlowe, koszta umorzenia Praw Majątkowych (PM) stałe dla całego okresu zamówienia i wynoszące 27,48 PLN/MWh, opłaty transakcyjne/handlowe, koszt obsługi, koszt opracowania raportu rozliczeniowego/sumarycznego za dany okres rozliczeniowy oraz koszt zmienności profilu</t>
    </r>
  </si>
  <si>
    <r>
      <t xml:space="preserve">Obliczeniowa marża Wykonawcy/Sprzedawcy dot. energii
oddanej/wprowadzonej do sieci wyliczona z formuły:
</t>
    </r>
    <r>
      <rPr>
        <b/>
        <sz val="12"/>
        <color theme="1"/>
        <rFont val="Calibri"/>
        <family val="2"/>
        <charset val="238"/>
        <scheme val="minor"/>
      </rPr>
      <t xml:space="preserve">
M</t>
    </r>
    <r>
      <rPr>
        <sz val="12"/>
        <color theme="1"/>
        <rFont val="Calibri"/>
        <family val="2"/>
        <charset val="238"/>
        <scheme val="minor"/>
      </rPr>
      <t>k_o  =  [</t>
    </r>
    <r>
      <rPr>
        <b/>
        <sz val="12"/>
        <color theme="1"/>
        <rFont val="Calibri"/>
        <family val="2"/>
        <charset val="238"/>
        <scheme val="minor"/>
      </rPr>
      <t>M</t>
    </r>
    <r>
      <rPr>
        <sz val="12"/>
        <color theme="1"/>
        <rFont val="Calibri"/>
        <family val="2"/>
        <charset val="238"/>
        <scheme val="minor"/>
      </rPr>
      <t>k_p - 27,48 ]</t>
    </r>
    <r>
      <rPr>
        <u/>
        <sz val="11"/>
        <color theme="1"/>
        <rFont val="Calibri"/>
        <family val="2"/>
        <charset val="238"/>
        <scheme val="minor"/>
      </rPr>
      <t xml:space="preserve">
</t>
    </r>
    <r>
      <rPr>
        <sz val="10"/>
        <color theme="1"/>
        <rFont val="Calibri"/>
        <family val="2"/>
        <charset val="238"/>
        <scheme val="minor"/>
      </rPr>
      <t>gdzie:  27,48 - przyjęty stały koszt umorzenia
Praw Majątkowych (PM)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</si>
</sst>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_-;\-* #,##0.0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8"/>
      <name val="Calibri"/>
      <family val="2"/>
      <charset val="238"/>
    </font>
    <font>
      <b/>
      <sz val="9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Cambria"/>
      <family val="1"/>
      <charset val="238"/>
    </font>
    <font>
      <vertAlign val="superscript"/>
      <sz val="12"/>
      <color indexed="8"/>
      <name val="Cambria"/>
      <family val="1"/>
      <charset val="238"/>
    </font>
    <font>
      <b/>
      <sz val="14"/>
      <color rgb="FFFF0000"/>
      <name val="Times New Roman"/>
      <family val="1"/>
      <charset val="238"/>
    </font>
    <font>
      <b/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u/>
      <sz val="11"/>
      <color theme="1"/>
      <name val="Calibri"/>
      <family val="2"/>
      <charset val="238"/>
      <scheme val="minor"/>
    </font>
    <font>
      <sz val="11"/>
      <name val="Calibri"/>
      <family val="2"/>
    </font>
    <font>
      <sz val="11"/>
      <color theme="0" tint="-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6" fillId="0" borderId="0"/>
  </cellStyleXfs>
  <cellXfs count="9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9" fillId="0" borderId="7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 wrapText="1" readingOrder="1"/>
    </xf>
    <xf numFmtId="0" fontId="9" fillId="0" borderId="14" xfId="0" applyFont="1" applyBorder="1" applyAlignment="1">
      <alignment horizontal="center" vertical="center" wrapText="1" readingOrder="1"/>
    </xf>
    <xf numFmtId="0" fontId="9" fillId="0" borderId="3" xfId="0" applyFont="1" applyBorder="1" applyAlignment="1">
      <alignment horizontal="center" vertical="center" wrapText="1" readingOrder="1"/>
    </xf>
    <xf numFmtId="0" fontId="9" fillId="0" borderId="24" xfId="0" applyFont="1" applyBorder="1" applyAlignment="1">
      <alignment horizontal="center" vertical="center" wrapText="1" readingOrder="1"/>
    </xf>
    <xf numFmtId="0" fontId="12" fillId="0" borderId="0" xfId="0" applyFont="1" applyAlignment="1">
      <alignment horizontal="center" vertical="center" wrapText="1" readingOrder="1"/>
    </xf>
    <xf numFmtId="0" fontId="9" fillId="0" borderId="0" xfId="0" applyFont="1" applyAlignment="1">
      <alignment horizontal="left" vertical="center" wrapText="1" readingOrder="1"/>
    </xf>
    <xf numFmtId="0" fontId="9" fillId="0" borderId="0" xfId="0" applyFont="1" applyAlignment="1">
      <alignment horizontal="center" vertical="center" wrapText="1" readingOrder="1"/>
    </xf>
    <xf numFmtId="43" fontId="13" fillId="0" borderId="0" xfId="1" applyFont="1" applyFill="1" applyBorder="1" applyAlignment="1">
      <alignment vertical="center" wrapText="1"/>
    </xf>
    <xf numFmtId="0" fontId="0" fillId="3" borderId="18" xfId="0" applyFill="1" applyBorder="1"/>
    <xf numFmtId="0" fontId="7" fillId="0" borderId="0" xfId="0" quotePrefix="1" applyFont="1" applyAlignment="1">
      <alignment horizontal="left" vertical="center" wrapText="1" readingOrder="1"/>
    </xf>
    <xf numFmtId="0" fontId="6" fillId="0" borderId="0" xfId="0" quotePrefix="1" applyFont="1" applyAlignment="1">
      <alignment horizontal="center" vertical="center" wrapText="1" readingOrder="1"/>
    </xf>
    <xf numFmtId="0" fontId="2" fillId="2" borderId="18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7" fillId="0" borderId="0" xfId="2" applyFont="1" applyAlignment="1">
      <alignment horizontal="center" vertical="center"/>
    </xf>
    <xf numFmtId="0" fontId="18" fillId="0" borderId="0" xfId="2" applyFont="1" applyAlignment="1">
      <alignment horizontal="center" vertical="center"/>
    </xf>
    <xf numFmtId="0" fontId="19" fillId="0" borderId="0" xfId="0" applyFont="1" applyAlignment="1">
      <alignment wrapText="1"/>
    </xf>
    <xf numFmtId="0" fontId="20" fillId="0" borderId="0" xfId="0" applyFont="1"/>
    <xf numFmtId="0" fontId="19" fillId="0" borderId="0" xfId="0" applyFont="1" applyAlignment="1">
      <alignment vertical="center"/>
    </xf>
    <xf numFmtId="0" fontId="21" fillId="0" borderId="0" xfId="0" applyFont="1"/>
    <xf numFmtId="0" fontId="0" fillId="0" borderId="0" xfId="0" quotePrefix="1"/>
    <xf numFmtId="0" fontId="0" fillId="0" borderId="0" xfId="0" applyAlignment="1">
      <alignment horizontal="right"/>
    </xf>
    <xf numFmtId="0" fontId="22" fillId="0" borderId="0" xfId="0" applyFont="1" applyAlignment="1">
      <alignment vertical="center"/>
    </xf>
    <xf numFmtId="0" fontId="24" fillId="0" borderId="33" xfId="0" applyFont="1" applyBorder="1" applyAlignment="1">
      <alignment horizontal="center" vertical="center" wrapText="1" readingOrder="1"/>
    </xf>
    <xf numFmtId="0" fontId="24" fillId="0" borderId="35" xfId="0" applyFont="1" applyBorder="1" applyAlignment="1">
      <alignment horizontal="center" vertical="center" wrapText="1" readingOrder="1"/>
    </xf>
    <xf numFmtId="0" fontId="6" fillId="0" borderId="36" xfId="0" applyFont="1" applyBorder="1" applyAlignment="1">
      <alignment horizontal="left" vertical="center" wrapText="1" readingOrder="1"/>
    </xf>
    <xf numFmtId="0" fontId="6" fillId="0" borderId="15" xfId="0" applyFont="1" applyBorder="1" applyAlignment="1">
      <alignment horizontal="left" vertical="center" wrapText="1" readingOrder="1"/>
    </xf>
    <xf numFmtId="0" fontId="6" fillId="0" borderId="37" xfId="0" applyFont="1" applyBorder="1" applyAlignment="1">
      <alignment horizontal="left" vertical="center" wrapText="1" readingOrder="1"/>
    </xf>
    <xf numFmtId="0" fontId="6" fillId="0" borderId="38" xfId="0" applyFont="1" applyBorder="1" applyAlignment="1">
      <alignment horizontal="left" vertical="center" wrapText="1" readingOrder="1"/>
    </xf>
    <xf numFmtId="0" fontId="6" fillId="0" borderId="39" xfId="0" applyFont="1" applyBorder="1" applyAlignment="1">
      <alignment horizontal="left" vertical="center" wrapText="1" readingOrder="1"/>
    </xf>
    <xf numFmtId="0" fontId="6" fillId="0" borderId="35" xfId="0" applyFont="1" applyBorder="1" applyAlignment="1">
      <alignment horizontal="left" vertical="center" wrapText="1" readingOrder="1"/>
    </xf>
    <xf numFmtId="0" fontId="6" fillId="0" borderId="33" xfId="0" applyFont="1" applyBorder="1" applyAlignment="1">
      <alignment horizontal="center" vertical="center" wrapText="1" readingOrder="1"/>
    </xf>
    <xf numFmtId="0" fontId="6" fillId="0" borderId="40" xfId="0" applyFont="1" applyBorder="1" applyAlignment="1">
      <alignment horizontal="center" vertical="center" wrapText="1" readingOrder="1"/>
    </xf>
    <xf numFmtId="0" fontId="6" fillId="0" borderId="41" xfId="0" applyFont="1" applyBorder="1" applyAlignment="1">
      <alignment horizontal="center" vertical="center" wrapText="1" readingOrder="1"/>
    </xf>
    <xf numFmtId="0" fontId="6" fillId="0" borderId="42" xfId="0" applyFont="1" applyBorder="1" applyAlignment="1">
      <alignment horizontal="center" vertical="center" wrapText="1" readingOrder="1"/>
    </xf>
    <xf numFmtId="0" fontId="6" fillId="0" borderId="32" xfId="0" applyFont="1" applyBorder="1" applyAlignment="1">
      <alignment horizontal="center" vertical="center" wrapText="1" readingOrder="1"/>
    </xf>
    <xf numFmtId="0" fontId="6" fillId="0" borderId="43" xfId="0" applyFont="1" applyBorder="1" applyAlignment="1">
      <alignment horizontal="center" vertical="center" wrapText="1" readingOrder="1"/>
    </xf>
    <xf numFmtId="0" fontId="25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43" fontId="8" fillId="0" borderId="1" xfId="1" applyFont="1" applyFill="1" applyBorder="1" applyAlignment="1">
      <alignment horizontal="center" vertical="center" wrapText="1"/>
    </xf>
    <xf numFmtId="43" fontId="8" fillId="0" borderId="4" xfId="1" applyFont="1" applyFill="1" applyBorder="1" applyAlignment="1">
      <alignment horizontal="center" vertical="center" wrapText="1"/>
    </xf>
    <xf numFmtId="43" fontId="8" fillId="0" borderId="2" xfId="1" applyFont="1" applyFill="1" applyBorder="1" applyAlignment="1">
      <alignment horizontal="center" vertical="center" wrapText="1"/>
    </xf>
    <xf numFmtId="43" fontId="8" fillId="0" borderId="5" xfId="1" applyFont="1" applyFill="1" applyBorder="1" applyAlignment="1">
      <alignment horizontal="center" vertical="center" wrapText="1"/>
    </xf>
    <xf numFmtId="43" fontId="8" fillId="0" borderId="8" xfId="1" applyFont="1" applyFill="1" applyBorder="1" applyAlignment="1">
      <alignment horizontal="center" vertical="center" wrapText="1"/>
    </xf>
    <xf numFmtId="43" fontId="8" fillId="0" borderId="6" xfId="1" applyFont="1" applyFill="1" applyBorder="1" applyAlignment="1">
      <alignment horizontal="center" vertical="center" wrapText="1"/>
    </xf>
    <xf numFmtId="43" fontId="11" fillId="0" borderId="22" xfId="1" applyFont="1" applyFill="1" applyBorder="1" applyAlignment="1">
      <alignment horizontal="center" vertical="center" wrapText="1"/>
    </xf>
    <xf numFmtId="43" fontId="11" fillId="0" borderId="25" xfId="1" applyFont="1" applyFill="1" applyBorder="1" applyAlignment="1">
      <alignment horizontal="center" vertical="center" wrapText="1"/>
    </xf>
    <xf numFmtId="43" fontId="11" fillId="0" borderId="23" xfId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43" fontId="8" fillId="0" borderId="19" xfId="1" applyFont="1" applyFill="1" applyBorder="1" applyAlignment="1">
      <alignment horizontal="center" vertical="center" wrapText="1" readingOrder="1"/>
    </xf>
    <xf numFmtId="43" fontId="8" fillId="0" borderId="21" xfId="1" applyFont="1" applyFill="1" applyBorder="1" applyAlignment="1">
      <alignment horizontal="center" vertical="center" wrapText="1" readingOrder="1"/>
    </xf>
    <xf numFmtId="43" fontId="8" fillId="0" borderId="20" xfId="1" applyFont="1" applyFill="1" applyBorder="1" applyAlignment="1">
      <alignment horizontal="center" vertical="center" wrapText="1" readingOrder="1"/>
    </xf>
    <xf numFmtId="0" fontId="10" fillId="2" borderId="1" xfId="0" applyFont="1" applyFill="1" applyBorder="1" applyAlignment="1">
      <alignment horizontal="center" vertical="center" wrapText="1" readingOrder="1"/>
    </xf>
    <xf numFmtId="0" fontId="10" fillId="2" borderId="4" xfId="0" applyFont="1" applyFill="1" applyBorder="1" applyAlignment="1">
      <alignment horizontal="center" vertical="center" wrapText="1" readingOrder="1"/>
    </xf>
    <xf numFmtId="0" fontId="10" fillId="2" borderId="2" xfId="0" applyFont="1" applyFill="1" applyBorder="1" applyAlignment="1">
      <alignment horizontal="center" vertical="center" wrapText="1" readingOrder="1"/>
    </xf>
    <xf numFmtId="0" fontId="10" fillId="2" borderId="5" xfId="0" applyFont="1" applyFill="1" applyBorder="1" applyAlignment="1">
      <alignment horizontal="center" vertical="center" wrapText="1" readingOrder="1"/>
    </xf>
    <xf numFmtId="0" fontId="10" fillId="2" borderId="8" xfId="0" applyFont="1" applyFill="1" applyBorder="1" applyAlignment="1">
      <alignment horizontal="center" vertical="center" wrapText="1" readingOrder="1"/>
    </xf>
    <xf numFmtId="0" fontId="10" fillId="2" borderId="6" xfId="0" applyFont="1" applyFill="1" applyBorder="1" applyAlignment="1">
      <alignment horizontal="center" vertical="center" wrapText="1" readingOrder="1"/>
    </xf>
    <xf numFmtId="164" fontId="8" fillId="0" borderId="9" xfId="1" applyNumberFormat="1" applyFont="1" applyFill="1" applyBorder="1" applyAlignment="1">
      <alignment horizontal="center" vertical="center" wrapText="1" readingOrder="1"/>
    </xf>
    <xf numFmtId="164" fontId="8" fillId="0" borderId="12" xfId="1" applyNumberFormat="1" applyFont="1" applyFill="1" applyBorder="1" applyAlignment="1">
      <alignment horizontal="center" vertical="center" wrapText="1" readingOrder="1"/>
    </xf>
    <xf numFmtId="164" fontId="8" fillId="0" borderId="10" xfId="1" applyNumberFormat="1" applyFont="1" applyFill="1" applyBorder="1" applyAlignment="1">
      <alignment horizontal="center" vertical="center" wrapText="1" readingOrder="1"/>
    </xf>
    <xf numFmtId="164" fontId="8" fillId="0" borderId="13" xfId="1" applyNumberFormat="1" applyFont="1" applyFill="1" applyBorder="1" applyAlignment="1">
      <alignment horizontal="center" vertical="center" wrapText="1" readingOrder="1"/>
    </xf>
    <xf numFmtId="164" fontId="8" fillId="0" borderId="14" xfId="1" applyNumberFormat="1" applyFont="1" applyFill="1" applyBorder="1" applyAlignment="1">
      <alignment horizontal="center" vertical="center" wrapText="1" readingOrder="1"/>
    </xf>
    <xf numFmtId="164" fontId="8" fillId="0" borderId="15" xfId="1" applyNumberFormat="1" applyFont="1" applyFill="1" applyBorder="1" applyAlignment="1">
      <alignment horizontal="center" vertical="center" wrapText="1" readingOrder="1"/>
    </xf>
    <xf numFmtId="0" fontId="5" fillId="0" borderId="26" xfId="0" applyFont="1" applyBorder="1" applyAlignment="1">
      <alignment horizontal="center" vertical="center" wrapText="1" readingOrder="1"/>
    </xf>
    <xf numFmtId="0" fontId="5" fillId="0" borderId="27" xfId="0" applyFont="1" applyBorder="1" applyAlignment="1">
      <alignment horizontal="center" vertical="center" wrapText="1" readingOrder="1"/>
    </xf>
    <xf numFmtId="0" fontId="5" fillId="0" borderId="28" xfId="0" applyFont="1" applyBorder="1" applyAlignment="1">
      <alignment horizontal="center" vertical="center" wrapText="1" readingOrder="1"/>
    </xf>
    <xf numFmtId="0" fontId="5" fillId="0" borderId="29" xfId="0" applyFont="1" applyBorder="1" applyAlignment="1">
      <alignment horizontal="center" vertical="center" wrapText="1" readingOrder="1"/>
    </xf>
    <xf numFmtId="0" fontId="9" fillId="0" borderId="30" xfId="0" applyFont="1" applyBorder="1" applyAlignment="1">
      <alignment horizontal="center" vertical="center" wrapText="1" readingOrder="1"/>
    </xf>
    <xf numFmtId="0" fontId="9" fillId="0" borderId="31" xfId="0" applyFont="1" applyBorder="1" applyAlignment="1">
      <alignment horizontal="center" vertical="center" wrapText="1" readingOrder="1"/>
    </xf>
    <xf numFmtId="43" fontId="8" fillId="0" borderId="16" xfId="1" applyFont="1" applyFill="1" applyBorder="1" applyAlignment="1">
      <alignment horizontal="center" vertical="center" wrapText="1" readingOrder="1"/>
    </xf>
    <xf numFmtId="43" fontId="8" fillId="0" borderId="18" xfId="1" applyFont="1" applyFill="1" applyBorder="1" applyAlignment="1">
      <alignment horizontal="center" vertical="center" wrapText="1" readingOrder="1"/>
    </xf>
    <xf numFmtId="43" fontId="8" fillId="0" borderId="17" xfId="1" applyFont="1" applyFill="1" applyBorder="1" applyAlignment="1">
      <alignment horizontal="center" vertical="center" wrapText="1" readingOrder="1"/>
    </xf>
    <xf numFmtId="43" fontId="8" fillId="3" borderId="16" xfId="1" applyFont="1" applyFill="1" applyBorder="1" applyAlignment="1" applyProtection="1">
      <alignment horizontal="center" vertical="center" wrapText="1" readingOrder="1"/>
      <protection locked="0"/>
    </xf>
    <xf numFmtId="43" fontId="8" fillId="3" borderId="18" xfId="1" applyFont="1" applyFill="1" applyBorder="1" applyAlignment="1" applyProtection="1">
      <alignment horizontal="center" vertical="center" wrapText="1" readingOrder="1"/>
      <protection locked="0"/>
    </xf>
    <xf numFmtId="43" fontId="8" fillId="3" borderId="17" xfId="1" applyFont="1" applyFill="1" applyBorder="1" applyAlignment="1" applyProtection="1">
      <alignment horizontal="center" vertical="center" wrapText="1" readingOrder="1"/>
      <protection locked="0"/>
    </xf>
    <xf numFmtId="43" fontId="8" fillId="0" borderId="13" xfId="1" applyFont="1" applyFill="1" applyBorder="1" applyAlignment="1">
      <alignment horizontal="center" vertical="center" wrapText="1" readingOrder="1"/>
    </xf>
    <xf numFmtId="43" fontId="8" fillId="0" borderId="14" xfId="1" applyFont="1" applyFill="1" applyBorder="1" applyAlignment="1">
      <alignment horizontal="center" vertical="center" wrapText="1" readingOrder="1"/>
    </xf>
    <xf numFmtId="43" fontId="8" fillId="0" borderId="15" xfId="1" applyFont="1" applyFill="1" applyBorder="1" applyAlignment="1">
      <alignment horizontal="center" vertical="center" wrapText="1" readingOrder="1"/>
    </xf>
    <xf numFmtId="0" fontId="24" fillId="2" borderId="34" xfId="0" applyFont="1" applyFill="1" applyBorder="1" applyAlignment="1">
      <alignment horizontal="center" vertical="center" wrapText="1" readingOrder="1"/>
    </xf>
    <xf numFmtId="0" fontId="24" fillId="2" borderId="24" xfId="0" applyFont="1" applyFill="1" applyBorder="1" applyAlignment="1">
      <alignment horizontal="center" vertical="center" wrapText="1" readingOrder="1"/>
    </xf>
    <xf numFmtId="0" fontId="24" fillId="2" borderId="35" xfId="0" applyFont="1" applyFill="1" applyBorder="1" applyAlignment="1">
      <alignment horizontal="center" vertical="center" wrapText="1" readingOrder="1"/>
    </xf>
    <xf numFmtId="43" fontId="8" fillId="2" borderId="16" xfId="1" applyFont="1" applyFill="1" applyBorder="1" applyAlignment="1" applyProtection="1">
      <alignment horizontal="center" vertical="center" wrapText="1" readingOrder="1"/>
    </xf>
    <xf numFmtId="43" fontId="8" fillId="2" borderId="18" xfId="1" applyFont="1" applyFill="1" applyBorder="1" applyAlignment="1" applyProtection="1">
      <alignment horizontal="center" vertical="center" wrapText="1" readingOrder="1"/>
    </xf>
    <xf numFmtId="43" fontId="8" fillId="2" borderId="17" xfId="1" applyFont="1" applyFill="1" applyBorder="1" applyAlignment="1" applyProtection="1">
      <alignment horizontal="center" vertical="center" wrapText="1" readingOrder="1"/>
    </xf>
  </cellXfs>
  <cellStyles count="3">
    <cellStyle name="Dziesiętny" xfId="1" builtinId="3"/>
    <cellStyle name="Excel Built-in Normal" xfId="2" xr:uid="{6DC05F3C-3948-4A0F-8195-7E9C40A49CC7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38"/>
  <sheetViews>
    <sheetView tabSelected="1" zoomScaleNormal="100" workbookViewId="0">
      <selection activeCell="K6" sqref="K6"/>
    </sheetView>
  </sheetViews>
  <sheetFormatPr defaultRowHeight="15" x14ac:dyDescent="0.25"/>
  <cols>
    <col min="1" max="1" width="4" customWidth="1"/>
    <col min="2" max="2" width="6.85546875" customWidth="1"/>
    <col min="3" max="3" width="53" customWidth="1"/>
    <col min="4" max="4" width="12.28515625" customWidth="1"/>
    <col min="5" max="6" width="15.28515625" customWidth="1"/>
    <col min="7" max="7" width="4" customWidth="1"/>
    <col min="8" max="8" width="17.85546875" customWidth="1"/>
  </cols>
  <sheetData>
    <row r="1" spans="2:9" ht="17.25" customHeight="1" x14ac:dyDescent="0.25"/>
    <row r="2" spans="2:9" ht="21" customHeight="1" x14ac:dyDescent="0.25">
      <c r="B2" s="1" t="s">
        <v>24</v>
      </c>
    </row>
    <row r="4" spans="2:9" ht="19.5" customHeight="1" thickBot="1" x14ac:dyDescent="0.3">
      <c r="B4" s="2" t="s">
        <v>0</v>
      </c>
    </row>
    <row r="5" spans="2:9" ht="18.75" customHeight="1" x14ac:dyDescent="0.25">
      <c r="B5" s="71" t="s">
        <v>1</v>
      </c>
      <c r="C5" s="72"/>
      <c r="D5" s="75" t="s">
        <v>2</v>
      </c>
      <c r="E5" s="59" t="s">
        <v>32</v>
      </c>
      <c r="F5" s="60"/>
      <c r="G5" s="60"/>
      <c r="H5" s="61"/>
    </row>
    <row r="6" spans="2:9" ht="30" customHeight="1" thickBot="1" x14ac:dyDescent="0.3">
      <c r="B6" s="73"/>
      <c r="C6" s="74"/>
      <c r="D6" s="76"/>
      <c r="E6" s="62"/>
      <c r="F6" s="63"/>
      <c r="G6" s="63"/>
      <c r="H6" s="64"/>
    </row>
    <row r="7" spans="2:9" ht="15.75" thickBot="1" x14ac:dyDescent="0.3">
      <c r="B7" s="36" t="s">
        <v>26</v>
      </c>
      <c r="C7" s="29" t="s">
        <v>27</v>
      </c>
      <c r="D7" s="28" t="s">
        <v>28</v>
      </c>
      <c r="E7" s="86" t="s">
        <v>29</v>
      </c>
      <c r="F7" s="87"/>
      <c r="G7" s="87"/>
      <c r="H7" s="88"/>
    </row>
    <row r="8" spans="2:9" ht="40.5" customHeight="1" x14ac:dyDescent="0.25">
      <c r="B8" s="37">
        <v>1</v>
      </c>
      <c r="C8" s="30" t="s">
        <v>21</v>
      </c>
      <c r="D8" s="5" t="s">
        <v>3</v>
      </c>
      <c r="E8" s="65">
        <v>21317.041000000001</v>
      </c>
      <c r="F8" s="66"/>
      <c r="G8" s="66"/>
      <c r="H8" s="67"/>
      <c r="I8" s="27"/>
    </row>
    <row r="9" spans="2:9" ht="40.5" customHeight="1" x14ac:dyDescent="0.25">
      <c r="B9" s="37">
        <v>2</v>
      </c>
      <c r="C9" s="30" t="s">
        <v>22</v>
      </c>
      <c r="D9" s="5" t="s">
        <v>3</v>
      </c>
      <c r="E9" s="68">
        <v>1270.28</v>
      </c>
      <c r="F9" s="69"/>
      <c r="G9" s="69"/>
      <c r="H9" s="70"/>
      <c r="I9" s="27"/>
    </row>
    <row r="10" spans="2:9" ht="40.5" customHeight="1" x14ac:dyDescent="0.25">
      <c r="B10" s="38">
        <v>3</v>
      </c>
      <c r="C10" s="31" t="s">
        <v>4</v>
      </c>
      <c r="D10" s="6" t="s">
        <v>5</v>
      </c>
      <c r="E10" s="77">
        <v>644.79999999999995</v>
      </c>
      <c r="F10" s="78"/>
      <c r="G10" s="78"/>
      <c r="H10" s="79"/>
    </row>
    <row r="11" spans="2:9" ht="26.25" customHeight="1" x14ac:dyDescent="0.25">
      <c r="B11" s="38">
        <v>4</v>
      </c>
      <c r="C11" s="31" t="s">
        <v>30</v>
      </c>
      <c r="D11" s="6" t="s">
        <v>5</v>
      </c>
      <c r="E11" s="77">
        <v>5</v>
      </c>
      <c r="F11" s="78"/>
      <c r="G11" s="78"/>
      <c r="H11" s="79"/>
    </row>
    <row r="12" spans="2:9" ht="26.25" customHeight="1" x14ac:dyDescent="0.25">
      <c r="B12" s="38">
        <v>5</v>
      </c>
      <c r="C12" s="31" t="s">
        <v>34</v>
      </c>
      <c r="D12" s="6" t="s">
        <v>5</v>
      </c>
      <c r="E12" s="80"/>
      <c r="F12" s="81"/>
      <c r="G12" s="81"/>
      <c r="H12" s="82"/>
    </row>
    <row r="13" spans="2:9" ht="26.25" customHeight="1" x14ac:dyDescent="0.25">
      <c r="B13" s="38">
        <v>6</v>
      </c>
      <c r="C13" s="31" t="s">
        <v>35</v>
      </c>
      <c r="D13" s="6" t="s">
        <v>5</v>
      </c>
      <c r="E13" s="89">
        <f>E12-27.48</f>
        <v>-27.48</v>
      </c>
      <c r="F13" s="90"/>
      <c r="G13" s="90"/>
      <c r="H13" s="91"/>
    </row>
    <row r="14" spans="2:9" ht="30" x14ac:dyDescent="0.25">
      <c r="B14" s="38">
        <v>7</v>
      </c>
      <c r="C14" s="31" t="s">
        <v>6</v>
      </c>
      <c r="D14" s="6" t="s">
        <v>5</v>
      </c>
      <c r="E14" s="77">
        <f>E10+E11+E12</f>
        <v>649.79999999999995</v>
      </c>
      <c r="F14" s="78"/>
      <c r="G14" s="78"/>
      <c r="H14" s="79"/>
    </row>
    <row r="15" spans="2:9" ht="18.75" x14ac:dyDescent="0.25">
      <c r="B15" s="38">
        <v>8</v>
      </c>
      <c r="C15" s="31" t="s">
        <v>7</v>
      </c>
      <c r="D15" s="6" t="s">
        <v>8</v>
      </c>
      <c r="E15" s="83">
        <f>E8*E14</f>
        <v>13851813.241799999</v>
      </c>
      <c r="F15" s="84"/>
      <c r="G15" s="84"/>
      <c r="H15" s="85"/>
    </row>
    <row r="16" spans="2:9" ht="30.75" thickBot="1" x14ac:dyDescent="0.3">
      <c r="B16" s="39">
        <v>9</v>
      </c>
      <c r="C16" s="32" t="s">
        <v>9</v>
      </c>
      <c r="D16" s="6" t="s">
        <v>8</v>
      </c>
      <c r="E16" s="56">
        <f>E9*E13</f>
        <v>-34907.294399999999</v>
      </c>
      <c r="F16" s="57"/>
      <c r="G16" s="57"/>
      <c r="H16" s="58"/>
    </row>
    <row r="17" spans="2:9" ht="30" x14ac:dyDescent="0.25">
      <c r="B17" s="40">
        <v>10</v>
      </c>
      <c r="C17" s="33" t="s">
        <v>10</v>
      </c>
      <c r="D17" s="7" t="s">
        <v>8</v>
      </c>
      <c r="E17" s="45">
        <f>E15+E16</f>
        <v>13816905.9474</v>
      </c>
      <c r="F17" s="46"/>
      <c r="G17" s="46"/>
      <c r="H17" s="47"/>
    </row>
    <row r="18" spans="2:9" ht="19.5" thickBot="1" x14ac:dyDescent="0.3">
      <c r="B18" s="41">
        <v>11</v>
      </c>
      <c r="C18" s="34" t="s">
        <v>11</v>
      </c>
      <c r="D18" s="4" t="s">
        <v>8</v>
      </c>
      <c r="E18" s="48">
        <f>E19-E17</f>
        <v>3177888.3679019995</v>
      </c>
      <c r="F18" s="49"/>
      <c r="G18" s="49"/>
      <c r="H18" s="50"/>
    </row>
    <row r="19" spans="2:9" ht="36" customHeight="1" thickBot="1" x14ac:dyDescent="0.3">
      <c r="B19" s="36">
        <v>12</v>
      </c>
      <c r="C19" s="35" t="s">
        <v>12</v>
      </c>
      <c r="D19" s="8" t="s">
        <v>8</v>
      </c>
      <c r="E19" s="51">
        <f>E17*1.23</f>
        <v>16994794.315301999</v>
      </c>
      <c r="F19" s="52"/>
      <c r="G19" s="52"/>
      <c r="H19" s="53"/>
    </row>
    <row r="20" spans="2:9" x14ac:dyDescent="0.25">
      <c r="B20" s="9"/>
      <c r="C20" s="10"/>
      <c r="D20" s="11"/>
      <c r="E20" s="12"/>
      <c r="F20" s="12"/>
    </row>
    <row r="21" spans="2:9" ht="18.75" x14ac:dyDescent="0.25">
      <c r="B21" s="13"/>
      <c r="C21" s="14" t="s">
        <v>13</v>
      </c>
      <c r="D21" s="11"/>
      <c r="E21" s="12"/>
      <c r="F21" s="12"/>
    </row>
    <row r="22" spans="2:9" x14ac:dyDescent="0.25">
      <c r="B22" s="15"/>
      <c r="C22" s="15"/>
      <c r="D22" s="11"/>
      <c r="E22" s="12"/>
      <c r="F22" s="12"/>
    </row>
    <row r="23" spans="2:9" x14ac:dyDescent="0.25">
      <c r="B23" t="s">
        <v>14</v>
      </c>
    </row>
    <row r="24" spans="2:9" x14ac:dyDescent="0.25">
      <c r="B24" s="54" t="s">
        <v>15</v>
      </c>
      <c r="C24" s="54"/>
      <c r="D24" s="16" t="s">
        <v>2</v>
      </c>
      <c r="E24" s="54" t="s">
        <v>16</v>
      </c>
      <c r="F24" s="54"/>
      <c r="G24" s="54"/>
      <c r="H24" s="54"/>
    </row>
    <row r="25" spans="2:9" ht="87.75" customHeight="1" x14ac:dyDescent="0.25">
      <c r="B25" s="17">
        <v>3</v>
      </c>
      <c r="C25" s="18" t="s">
        <v>23</v>
      </c>
      <c r="D25" s="17" t="s">
        <v>5</v>
      </c>
      <c r="E25" s="43" t="s">
        <v>33</v>
      </c>
      <c r="F25" s="43"/>
      <c r="G25" s="43"/>
      <c r="H25" s="43"/>
    </row>
    <row r="26" spans="2:9" ht="37.9" customHeight="1" x14ac:dyDescent="0.25">
      <c r="B26" s="17">
        <v>4</v>
      </c>
      <c r="C26" s="17" t="s">
        <v>31</v>
      </c>
      <c r="D26" s="17" t="s">
        <v>5</v>
      </c>
      <c r="E26" s="43" t="s">
        <v>20</v>
      </c>
      <c r="F26" s="43"/>
      <c r="G26" s="43"/>
      <c r="H26" s="43"/>
    </row>
    <row r="27" spans="2:9" ht="121.5" customHeight="1" x14ac:dyDescent="0.25">
      <c r="B27" s="17">
        <v>5</v>
      </c>
      <c r="C27" s="17" t="s">
        <v>36</v>
      </c>
      <c r="D27" s="17" t="s">
        <v>5</v>
      </c>
      <c r="E27" s="43" t="s">
        <v>38</v>
      </c>
      <c r="F27" s="43"/>
      <c r="G27" s="43"/>
      <c r="H27" s="43"/>
      <c r="I27" s="42"/>
    </row>
    <row r="28" spans="2:9" ht="121.5" customHeight="1" x14ac:dyDescent="0.25">
      <c r="B28" s="17">
        <v>6</v>
      </c>
      <c r="C28" s="17" t="s">
        <v>37</v>
      </c>
      <c r="D28" s="17" t="s">
        <v>5</v>
      </c>
      <c r="E28" s="55" t="s">
        <v>39</v>
      </c>
      <c r="F28" s="43"/>
      <c r="G28" s="43"/>
      <c r="H28" s="43"/>
      <c r="I28" s="42"/>
    </row>
    <row r="29" spans="2:9" ht="37.5" customHeight="1" x14ac:dyDescent="0.25">
      <c r="B29" s="26"/>
      <c r="C29" s="25"/>
    </row>
    <row r="33" spans="2:8" ht="30" customHeight="1" x14ac:dyDescent="0.25">
      <c r="E33" s="3"/>
      <c r="F33" s="19" t="s">
        <v>17</v>
      </c>
      <c r="G33" s="3"/>
    </row>
    <row r="34" spans="2:8" ht="18" x14ac:dyDescent="0.25">
      <c r="E34" s="3"/>
      <c r="F34" s="20" t="s">
        <v>18</v>
      </c>
      <c r="G34" s="3"/>
    </row>
    <row r="36" spans="2:8" ht="26.25" customHeight="1" x14ac:dyDescent="0.3">
      <c r="B36" s="44" t="s">
        <v>25</v>
      </c>
      <c r="C36" s="44"/>
      <c r="D36" s="44"/>
      <c r="E36" s="44"/>
      <c r="F36" s="44"/>
      <c r="G36" s="44"/>
      <c r="H36" s="21"/>
    </row>
    <row r="37" spans="2:8" ht="18.75" x14ac:dyDescent="0.3">
      <c r="B37" s="23" t="s">
        <v>19</v>
      </c>
      <c r="C37" s="24"/>
      <c r="D37" s="24"/>
      <c r="E37" s="24"/>
      <c r="F37" s="24"/>
      <c r="G37" s="22"/>
      <c r="H37" s="22"/>
    </row>
    <row r="38" spans="2:8" ht="15.75" x14ac:dyDescent="0.25">
      <c r="B38" s="22"/>
      <c r="C38" s="22"/>
      <c r="D38" s="22"/>
      <c r="E38" s="22"/>
      <c r="F38" s="22"/>
      <c r="G38" s="22"/>
      <c r="H38" s="22"/>
    </row>
  </sheetData>
  <sheetProtection algorithmName="SHA-512" hashValue="a5WHP8fyDEU3/R383wzlM58k8Zq3ZnUG7+0iUKfhGHG9levM6xFkr+YJRr3TeljZMyqPehsR9OcKdAineAItrw==" saltValue="VlqQzdODvKRakupicG0AEA==" spinCount="100000" sheet="1" objects="1" scenarios="1"/>
  <mergeCells count="23">
    <mergeCell ref="E16:H16"/>
    <mergeCell ref="E5:H6"/>
    <mergeCell ref="E8:H8"/>
    <mergeCell ref="E9:H9"/>
    <mergeCell ref="B5:C6"/>
    <mergeCell ref="D5:D6"/>
    <mergeCell ref="E10:H10"/>
    <mergeCell ref="E11:H11"/>
    <mergeCell ref="E12:H12"/>
    <mergeCell ref="E14:H14"/>
    <mergeCell ref="E15:H15"/>
    <mergeCell ref="E7:H7"/>
    <mergeCell ref="E13:H13"/>
    <mergeCell ref="E26:H26"/>
    <mergeCell ref="E27:H27"/>
    <mergeCell ref="B36:G36"/>
    <mergeCell ref="E17:H17"/>
    <mergeCell ref="E18:H18"/>
    <mergeCell ref="E19:H19"/>
    <mergeCell ref="B24:C24"/>
    <mergeCell ref="E24:H24"/>
    <mergeCell ref="E25:H25"/>
    <mergeCell ref="E28:H28"/>
  </mergeCells>
  <pageMargins left="0.7" right="0.7" top="0.75" bottom="0.75" header="0.3" footer="0.3"/>
  <pageSetup paperSize="9" orientation="portrait" horizontalDpi="4294967293" r:id="rId1"/>
  <ignoredErrors>
    <ignoredError sqref="E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 do SWZ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Hoppe-Targas</dc:creator>
  <cp:lastModifiedBy>biuro</cp:lastModifiedBy>
  <dcterms:created xsi:type="dcterms:W3CDTF">2015-06-05T18:19:34Z</dcterms:created>
  <dcterms:modified xsi:type="dcterms:W3CDTF">2023-08-21T11:46:34Z</dcterms:modified>
</cp:coreProperties>
</file>